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询价工作\询价\2026年8月27日\南方医科大学南方医院电话座机及维修配件采购项目\"/>
    </mc:Choice>
  </mc:AlternateContent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0EFCB55FD780412E8CED4463736182F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212080" y="10848340"/>
          <a:ext cx="1748155" cy="13474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9" name="ID_DE936128224C44F59E85202B8399A09F" descr="中诺电话机座机.png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5090795" y="997585"/>
          <a:ext cx="2262505" cy="1940560"/>
        </a:xfrm>
        <a:prstGeom prst="rect">
          <a:avLst/>
        </a:prstGeom>
      </xdr:spPr>
    </xdr:pic>
  </etc:cellImage>
  <etc:cellImage>
    <xdr:pic>
      <xdr:nvPicPr>
        <xdr:cNvPr id="2" name="ID_257116B354F544D3A9A192DC7BD3988A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5316855" y="12251055"/>
          <a:ext cx="1678940" cy="1670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029" name="ID_0A0823D9C81C4D72A13C1E106625B9A6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5076825" y="3105150"/>
          <a:ext cx="1933575" cy="1323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025" name="ID_B70A5FFFEB1942EDBE0F4D18E4B4FCC1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5086350" y="4533900"/>
          <a:ext cx="1664335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030" name="ID_3DA58E0021F440C7AEABAEF513A11F05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5105400" y="7714615"/>
          <a:ext cx="197167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031" name="ID_A1514A49F5E64A64BA947EC396DA8405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5286375" y="6162675"/>
          <a:ext cx="1333500" cy="1276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1026" name="ID_F50ABFB88F554444805394BCD56C3328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5105400" y="8991600"/>
          <a:ext cx="1562100" cy="16535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</etc:cellImages>
</file>

<file path=xl/sharedStrings.xml><?xml version="1.0" encoding="utf-8"?>
<sst xmlns="http://schemas.openxmlformats.org/spreadsheetml/2006/main" count="46" uniqueCount="42">
  <si>
    <t>南方医科大学南方医院电话座机及维修配件采购项目报价单</t>
  </si>
  <si>
    <t xml:space="preserve">
报价单位（盖章）：
报价联系人：
报价人电话：</t>
  </si>
  <si>
    <t>序号</t>
  </si>
  <si>
    <t>名称及型号</t>
  </si>
  <si>
    <t>图片</t>
  </si>
  <si>
    <t>规格：W*D*H</t>
  </si>
  <si>
    <t>参考品牌型号</t>
  </si>
  <si>
    <t>单位</t>
  </si>
  <si>
    <t>数量</t>
  </si>
  <si>
    <t>报价单价</t>
  </si>
  <si>
    <t>总价</t>
  </si>
  <si>
    <t>电话机</t>
  </si>
  <si>
    <t>白色</t>
  </si>
  <si>
    <t>中诺（CHINO-E）W568</t>
  </si>
  <si>
    <t>台</t>
  </si>
  <si>
    <t>曲线</t>
  </si>
  <si>
    <t>黑色</t>
  </si>
  <si>
    <t>HAILE海乐（含水晶头部分长度40cm）</t>
  </si>
  <si>
    <t>条</t>
  </si>
  <si>
    <t>接线子</t>
  </si>
  <si>
    <t>蓝色B型</t>
  </si>
  <si>
    <t>科百伦</t>
  </si>
  <si>
    <t>粒</t>
  </si>
  <si>
    <t>水晶头</t>
  </si>
  <si>
    <t>规格：RJ11 6P4C</t>
  </si>
  <si>
    <t>HAILE海乐</t>
  </si>
  <si>
    <t>三线绳
（座机电话线）</t>
  </si>
  <si>
    <t>规格：3m，黑色</t>
  </si>
  <si>
    <t>电话分线器</t>
  </si>
  <si>
    <t>一分二RJ11，规格：非屏蔽款，白色</t>
  </si>
  <si>
    <t>万级</t>
  </si>
  <si>
    <t>个</t>
  </si>
  <si>
    <t>尖嘴钳</t>
  </si>
  <si>
    <t>6寸</t>
  </si>
  <si>
    <t>威友WY-616</t>
  </si>
  <si>
    <t>把</t>
  </si>
  <si>
    <t>斜口钳</t>
  </si>
  <si>
    <t>5寸</t>
  </si>
  <si>
    <t>威友AK-A05</t>
  </si>
  <si>
    <t>合计：</t>
  </si>
  <si>
    <t>说明：</t>
  </si>
  <si>
    <t>质保要求：含5年质保
供货时间：签订合同后，接采购人通知15天内交货完成
报价为总价承包，包括但不限于：
（1）项目过程中涉及的人工、交通、食宿、安全及保险、项目税费、合理利润。
（2）其他完成本项目相关的直接及间接费用
（   ）已查阅并完全响应询价公告，并知悉项目详情。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</si>
</sst>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6"/>
      <color theme="1"/>
      <name val="黑体"/>
      <charset val="134"/>
    </font>
    <font>
      <b/>
      <sz val="14"/>
      <color theme="1"/>
      <name val="黑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0" fillId="0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>
      <alignment vertical="center"/>
    </xf>
    <xf numFmtId="0" fontId="7" fillId="0" borderId="2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top"/>
    </xf>
    <xf numFmtId="0" fontId="0" fillId="3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zoomScale="85" zoomScaleNormal="85" topLeftCell="A11" workbookViewId="0">
      <selection activeCell="D11" sqref="D11"/>
    </sheetView>
  </sheetViews>
  <sheetFormatPr defaultColWidth="8.725" defaultRowHeight="13.5"/>
  <cols>
    <col min="1" max="1" width="15.2166666666667" style="4" customWidth="1"/>
    <col min="2" max="2" width="23.8583333333333" style="5" customWidth="1"/>
    <col min="3" max="3" width="30.45" style="4" customWidth="1"/>
    <col min="4" max="4" width="33.6333333333333" style="6" customWidth="1"/>
    <col min="5" max="5" width="47.95" style="4" customWidth="1"/>
    <col min="6" max="7" width="15.3583333333333" style="4" customWidth="1"/>
    <col min="8" max="8" width="25.3916666666667" style="3" customWidth="1"/>
    <col min="9" max="9" width="19.1" style="3" customWidth="1"/>
    <col min="10" max="16384" width="8.725" style="7"/>
  </cols>
  <sheetData>
    <row r="1" ht="135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customFormat="1" ht="159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1" customFormat="1" ht="111" customHeight="1" spans="1:9">
      <c r="A3" s="10" t="s">
        <v>2</v>
      </c>
      <c r="B3" s="11" t="s">
        <v>3</v>
      </c>
      <c r="C3" s="11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2" t="s">
        <v>9</v>
      </c>
      <c r="I3" s="12" t="s">
        <v>10</v>
      </c>
    </row>
    <row r="4" s="2" customFormat="1" ht="111" customHeight="1" spans="1:9">
      <c r="A4" s="13">
        <v>1</v>
      </c>
      <c r="B4" s="14" t="s">
        <v>11</v>
      </c>
      <c r="C4" s="14" t="str">
        <f>_xlfn.DISPIMG("ID_DE936128224C44F59E85202B8399A09F",1)</f>
        <v>=DISPIMG("ID_DE936128224C44F59E85202B8399A09F",1)</v>
      </c>
      <c r="D4" s="14" t="s">
        <v>12</v>
      </c>
      <c r="E4" s="13" t="s">
        <v>13</v>
      </c>
      <c r="F4" s="13" t="s">
        <v>14</v>
      </c>
      <c r="G4" s="13">
        <v>400</v>
      </c>
      <c r="H4" s="15"/>
      <c r="I4" s="15">
        <f>G4*H4</f>
        <v>0</v>
      </c>
    </row>
    <row r="5" s="2" customFormat="1" ht="111" customHeight="1" spans="1:9">
      <c r="A5" s="13">
        <v>2</v>
      </c>
      <c r="B5" s="14" t="s">
        <v>15</v>
      </c>
      <c r="C5" s="14" t="str">
        <f>_xlfn.DISPIMG("ID_0A0823D9C81C4D72A13C1E106625B9A6",1)</f>
        <v>=DISPIMG("ID_0A0823D9C81C4D72A13C1E106625B9A6",1)</v>
      </c>
      <c r="D5" s="14" t="s">
        <v>16</v>
      </c>
      <c r="E5" s="13" t="s">
        <v>17</v>
      </c>
      <c r="F5" s="13" t="s">
        <v>18</v>
      </c>
      <c r="G5" s="13">
        <v>400</v>
      </c>
      <c r="H5" s="15"/>
      <c r="I5" s="15">
        <f t="shared" ref="I5:I11" si="0">G5*H5</f>
        <v>0</v>
      </c>
    </row>
    <row r="6" s="2" customFormat="1" ht="111" customHeight="1" spans="1:9">
      <c r="A6" s="13">
        <v>3</v>
      </c>
      <c r="B6" s="14" t="s">
        <v>19</v>
      </c>
      <c r="C6" s="14" t="str">
        <f>_xlfn.DISPIMG("ID_B70A5FFFEB1942EDBE0F4D18E4B4FCC1",1)</f>
        <v>=DISPIMG("ID_B70A5FFFEB1942EDBE0F4D18E4B4FCC1",1)</v>
      </c>
      <c r="D6" s="14" t="s">
        <v>20</v>
      </c>
      <c r="E6" s="13" t="s">
        <v>21</v>
      </c>
      <c r="F6" s="13" t="s">
        <v>22</v>
      </c>
      <c r="G6" s="13">
        <v>1000</v>
      </c>
      <c r="H6" s="15"/>
      <c r="I6" s="15">
        <f t="shared" si="0"/>
        <v>0</v>
      </c>
    </row>
    <row r="7" s="2" customFormat="1" ht="111" customHeight="1" spans="1:9">
      <c r="A7" s="13">
        <v>4</v>
      </c>
      <c r="B7" s="14" t="s">
        <v>23</v>
      </c>
      <c r="C7" s="14" t="str">
        <f>_xlfn.DISPIMG("ID_A1514A49F5E64A64BA947EC396DA8405",1)</f>
        <v>=DISPIMG("ID_A1514A49F5E64A64BA947EC396DA8405",1)</v>
      </c>
      <c r="D7" s="14" t="s">
        <v>24</v>
      </c>
      <c r="E7" s="13" t="s">
        <v>25</v>
      </c>
      <c r="F7" s="13" t="s">
        <v>22</v>
      </c>
      <c r="G7" s="13">
        <v>2000</v>
      </c>
      <c r="H7" s="15"/>
      <c r="I7" s="15">
        <f t="shared" si="0"/>
        <v>0</v>
      </c>
    </row>
    <row r="8" s="2" customFormat="1" ht="111" customHeight="1" spans="1:9">
      <c r="A8" s="13">
        <v>5</v>
      </c>
      <c r="B8" s="14" t="s">
        <v>26</v>
      </c>
      <c r="C8" s="14" t="str">
        <f>_xlfn.DISPIMG("ID_3DA58E0021F440C7AEABAEF513A11F05",1)</f>
        <v>=DISPIMG("ID_3DA58E0021F440C7AEABAEF513A11F05",1)</v>
      </c>
      <c r="D8" s="14" t="s">
        <v>27</v>
      </c>
      <c r="E8" s="13" t="s">
        <v>25</v>
      </c>
      <c r="F8" s="13" t="s">
        <v>18</v>
      </c>
      <c r="G8" s="13">
        <v>100</v>
      </c>
      <c r="H8" s="15"/>
      <c r="I8" s="15">
        <f t="shared" si="0"/>
        <v>0</v>
      </c>
    </row>
    <row r="9" s="2" customFormat="1" ht="111" customHeight="1" spans="1:9">
      <c r="A9" s="13">
        <v>6</v>
      </c>
      <c r="B9" s="14" t="s">
        <v>28</v>
      </c>
      <c r="C9" s="14" t="str">
        <f>_xlfn.DISPIMG("ID_F50ABFB88F554444805394BCD56C3328",1)</f>
        <v>=DISPIMG("ID_F50ABFB88F554444805394BCD56C3328",1)</v>
      </c>
      <c r="D9" s="14" t="s">
        <v>29</v>
      </c>
      <c r="E9" s="13" t="s">
        <v>30</v>
      </c>
      <c r="F9" s="13" t="s">
        <v>31</v>
      </c>
      <c r="G9" s="13">
        <v>100</v>
      </c>
      <c r="H9" s="15"/>
      <c r="I9" s="15">
        <f t="shared" si="0"/>
        <v>0</v>
      </c>
    </row>
    <row r="10" s="2" customFormat="1" ht="111" customHeight="1" spans="1:9">
      <c r="A10" s="13">
        <v>7</v>
      </c>
      <c r="B10" s="14" t="s">
        <v>32</v>
      </c>
      <c r="C10" s="14" t="str">
        <f>_xlfn.DISPIMG("ID_0EFCB55FD780412E8CED4463736182F5",1)</f>
        <v>=DISPIMG("ID_0EFCB55FD780412E8CED4463736182F5",1)</v>
      </c>
      <c r="D10" s="14" t="s">
        <v>33</v>
      </c>
      <c r="E10" s="13" t="s">
        <v>34</v>
      </c>
      <c r="F10" s="13" t="s">
        <v>35</v>
      </c>
      <c r="G10" s="13">
        <v>5</v>
      </c>
      <c r="H10" s="15"/>
      <c r="I10" s="15">
        <f t="shared" si="0"/>
        <v>0</v>
      </c>
    </row>
    <row r="11" s="2" customFormat="1" ht="111" customHeight="1" spans="1:9">
      <c r="A11" s="13">
        <v>8</v>
      </c>
      <c r="B11" s="14" t="s">
        <v>36</v>
      </c>
      <c r="C11" s="14" t="str">
        <f>_xlfn.DISPIMG("ID_257116B354F544D3A9A192DC7BD3988A",1)</f>
        <v>=DISPIMG("ID_257116B354F544D3A9A192DC7BD3988A",1)</v>
      </c>
      <c r="D11" s="14" t="s">
        <v>37</v>
      </c>
      <c r="E11" s="13" t="s">
        <v>38</v>
      </c>
      <c r="F11" s="13" t="s">
        <v>35</v>
      </c>
      <c r="G11" s="13">
        <v>5</v>
      </c>
      <c r="H11" s="15"/>
      <c r="I11" s="15">
        <f t="shared" si="0"/>
        <v>0</v>
      </c>
    </row>
    <row r="12" s="2" customFormat="1" ht="60" customHeight="1" spans="1:9">
      <c r="A12" s="16" t="s">
        <v>39</v>
      </c>
      <c r="B12" s="17"/>
      <c r="C12" s="17"/>
      <c r="D12" s="17"/>
      <c r="E12" s="17"/>
      <c r="F12" s="17"/>
      <c r="G12" s="17"/>
      <c r="H12" s="18"/>
      <c r="I12" s="15">
        <f>SUM(I7:I11)</f>
        <v>0</v>
      </c>
    </row>
    <row r="13" s="3" customFormat="1" ht="190" customHeight="1" spans="1:9">
      <c r="A13" s="13" t="s">
        <v>40</v>
      </c>
      <c r="B13" s="19" t="s">
        <v>41</v>
      </c>
      <c r="C13" s="20"/>
      <c r="D13" s="20"/>
      <c r="E13" s="21"/>
      <c r="F13" s="13"/>
      <c r="G13" s="13"/>
      <c r="H13" s="22"/>
      <c r="I13" s="15"/>
    </row>
  </sheetData>
  <protectedRanges>
    <protectedRange sqref="B13:E13" name="区域2"/>
    <protectedRange sqref="H7:I13" name="区域1"/>
  </protectedRanges>
  <mergeCells count="5">
    <mergeCell ref="A1:I1"/>
    <mergeCell ref="A2:I2"/>
    <mergeCell ref="A12:H12"/>
    <mergeCell ref="B13:E13"/>
    <mergeCell ref="F13:G13"/>
  </mergeCells>
  <pageMargins left="0.393055555555556" right="0.393055555555556" top="0.550694444444444" bottom="0.747916666666667" header="0.432638888888889" footer="0.5"/>
  <pageSetup paperSize="9" scale="2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曹分明</cp:lastModifiedBy>
  <dcterms:created xsi:type="dcterms:W3CDTF">2022-07-18T06:26:00Z</dcterms:created>
  <dcterms:modified xsi:type="dcterms:W3CDTF">2026-08-27T03:02:59Z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DB556F9BE12647BB8168E3C73EE50C3E_13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