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沈燕玙资料\南媒南广\！！！进行中项目\26.9.17-2026-2027年广东IPTV移动平台体育产品合作项目\市场调研\"/>
    </mc:Choice>
  </mc:AlternateContent>
  <bookViews>
    <workbookView windowWidth="27951" windowHeight="11691"/>
  </bookViews>
  <sheets>
    <sheet name="Sheet1" sheetId="1" r:id="rId1"/>
    <sheet name="北京湃博信息科技有限公司" sheetId="2" r:id="rId2"/>
    <sheet name="德科仕通信（上海）有限公司" sheetId="3" r:id="rId3"/>
    <sheet name="上海成思信息科技有限公司" sheetId="4" r:id="rId4"/>
    <sheet name="西安思华信息技术有限公司" sheetId="5" r:id="rId5"/>
    <sheet name="Sheet2" sheetId="6" r:id="rId6"/>
  </sheets>
  <definedNames>
    <definedName name="_xlnm.Print_Area" localSheetId="0">Sheet1!$A$1:$I$8</definedName>
    <definedName name="_xlnm.Print_Area" localSheetId="1">北京湃博信息科技有限公司!$A$1:$J$10</definedName>
    <definedName name="_xlnm.Print_Area" localSheetId="2">'德科仕通信（上海）有限公司'!$A$1:$J$10</definedName>
    <definedName name="_xlnm.Print_Area" localSheetId="3">上海成思信息科技有限公司!$A$1:$J$10</definedName>
    <definedName name="_xlnm.Print_Area" localSheetId="4">西安思华信息技术有限公司!$A$1:$J$10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<sst xmlns="http://schemas.openxmlformats.org/spreadsheetml/2006/main" count="170" uniqueCount="37">
  <si>
    <t>广东南方新媒体股份有限公司广东IPTV移动平台体育产品
合作项目</t>
  </si>
  <si>
    <t>序号</t>
  </si>
  <si>
    <t>需求名称</t>
  </si>
  <si>
    <t>单位</t>
  </si>
  <si>
    <t>数量</t>
  </si>
  <si>
    <t>制造商/产地</t>
  </si>
  <si>
    <t>规格型号、配置（性能参数）</t>
  </si>
  <si>
    <t>单价报价（人民币元）（含税）</t>
  </si>
  <si>
    <t>小计报价（人民币元）（含税）</t>
  </si>
  <si>
    <t>备注</t>
  </si>
  <si>
    <t>体育产品数据服务要求</t>
  </si>
  <si>
    <t>项</t>
  </si>
  <si>
    <t>体育产品展示功能要求</t>
  </si>
  <si>
    <t>体育产品运营功能要求</t>
  </si>
  <si>
    <t>交付及售后服务</t>
  </si>
  <si>
    <t>合计（人民币元）（含税）</t>
  </si>
  <si>
    <r>
      <rPr>
        <b/>
        <sz val="16"/>
        <color theme="1"/>
        <rFont val="宋体"/>
        <charset val="134"/>
      </rPr>
      <t xml:space="preserve">填写说明：
产品配置要求请查看附件1：《用户需求书》；
</t>
    </r>
    <r>
      <rPr>
        <b/>
        <sz val="16"/>
        <color rgb="FFFF0000"/>
        <rFont val="宋体"/>
        <charset val="134"/>
      </rPr>
      <t>参与调研的供应商仅需填写标黄部分，且价格保留两位小数；</t>
    </r>
    <r>
      <rPr>
        <b/>
        <sz val="16"/>
        <color theme="1"/>
        <rFont val="宋体"/>
        <charset val="134"/>
      </rPr>
      <t xml:space="preserve">
小计=数量*单价；
总价=小计的汇总金额；
如有其他说明，请填写至“备注”内；
</t>
    </r>
    <r>
      <rPr>
        <b/>
        <sz val="16"/>
        <color rgb="FFFF0000"/>
        <rFont val="宋体"/>
        <charset val="134"/>
      </rPr>
      <t>此表需打印扫描加盖公章并将填写后的Excel表格一同发送至调研邮箱。</t>
    </r>
  </si>
  <si>
    <t>广东南方新媒体股份有限公司2026年IPTV专网BOSS系统优化建设项目</t>
  </si>
  <si>
    <t>功能描述</t>
  </si>
  <si>
    <t>用户认证与调度策略升级</t>
  </si>
  <si>
    <t>对现有 AAA 开机认证及调度策略体系进行优化升级，增强策略匹配灵活性与配置治理能力，完善异常场景下的兜底处理机制，实现多运营商、多用户群体环境下的稳定调度与一致访问路径控制。通过策略精细化管理与配置能力建设，降低配置风险与运维复杂度，提升认证链路稳定性与业务连续性。</t>
  </si>
  <si>
    <t>税率6%</t>
  </si>
  <si>
    <t>订购页面与支付体验优化</t>
  </si>
  <si>
    <t>围绕订购与支付关键链路，对页面展示规则、支付验证方式及运营配置能力进行优化，通过引入快捷支付验证码、优化页面信息展示、完善探针上报等措施，确保消费过程的合规、透明与便捷，减少用户误操作与支付风险，促进订购转化效率与业务规范化运营。</t>
  </si>
  <si>
    <t>商品与订单权益管理优化</t>
  </si>
  <si>
    <t>对商品管理、订单处理、权益生效等核心流程进行优化。通过建立未生效订单的定时生效机制、引入消息乱序补偿处理、完善第三方充值交付能力，降低跨系统协同风险，有效应对时序问题，提高运营排查效率与业务链路可回溯能力。</t>
  </si>
  <si>
    <t>业务管理优化与终端能力适配</t>
  </si>
  <si>
    <t>优化用户管理与后台交互体验，提升客服与运营人员在高频操作场景下的处理效率，通过统一交互规则与提升系统响应效率，改善日常运维体验并降低操作成本。同时，针对jsview 6.0版页面进行全生命周期管理适配，并增强终端管理模块在大规模数据处理与分发方面的稳定性与性能。</t>
  </si>
  <si>
    <t>数据协同与系统安全改造</t>
  </si>
  <si>
    <t>围绕跨系统数据协同与用户信息安全治理开展优化建设，完善数据兼容机制与对外接口规范，加强敏感信息保护与日志安全控制。通过统一数据协同与安全治理策略，提高系统数据一致性与合规水平，降低数据风险。</t>
  </si>
  <si>
    <t>系统建设实施与运行保障优化</t>
  </si>
  <si>
    <t>通过部署架构优化、系统迁移实施及运行环境完善，提升系统在多运营商、多业务规模下的稳定运行能力。通过集群化改造与运行保障机制建设，提高系统高可用性与扩展能力，为后续业务持续发展提供基础支撑。</t>
  </si>
  <si>
    <t>完全满足需求，无偏离</t>
  </si>
  <si>
    <t>无</t>
  </si>
  <si>
    <t>/</t>
  </si>
  <si>
    <t>average</t>
  </si>
  <si>
    <t>min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</si>
</sst>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b/>
      <sz val="24"/>
      <color theme="1"/>
      <name val="宋体"/>
      <charset val="134"/>
    </font>
    <font>
      <b/>
      <sz val="16"/>
      <color theme="1"/>
      <name val="宋体"/>
      <charset val="134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37">
    <xf numFmtId="0" fontId="0" fillId="0" borderId="0" xfId="0"/>
    <xf numFmtId="176" fontId="0" fillId="0" borderId="0" xfId="0" applyNumberFormat="1"/>
    <xf numFmtId="176" fontId="0" fillId="0" borderId="0" xfId="0" applyNumberFormat="1" applyFill="1"/>
    <xf numFmtId="0" fontId="0" fillId="0" borderId="0" xfId="0" applyFill="1" applyAlignment="1">
      <alignment wrapText="1"/>
    </xf>
    <xf numFmtId="0" fontId="0" fillId="0" borderId="0" xfId="0" applyFill="1"/>
    <xf numFmtId="0" fontId="1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76" fontId="3" fillId="0" borderId="3" xfId="0" applyNumberFormat="1" applyFont="1" applyFill="1" applyBorder="1" applyAlignment="1" applyProtection="1">
      <alignment horizontal="center" vertical="center"/>
    </xf>
    <xf numFmtId="176" fontId="3" fillId="0" borderId="4" xfId="0" applyNumberFormat="1" applyFont="1" applyFill="1" applyBorder="1" applyAlignment="1" applyProtection="1">
      <alignment horizontal="center" vertical="center"/>
    </xf>
    <xf numFmtId="176" fontId="3" fillId="0" borderId="5" xfId="0" applyNumberFormat="1" applyFont="1" applyFill="1" applyBorder="1" applyAlignment="1" applyProtection="1">
      <alignment horizontal="center" vertical="center"/>
    </xf>
    <xf numFmtId="176" fontId="3" fillId="0" borderId="3" xfId="0" applyNumberFormat="1" applyFont="1" applyFill="1" applyBorder="1" applyAlignment="1" applyProtection="1">
      <alignment horizontal="center" vertical="center" wrapText="1"/>
    </xf>
    <xf numFmtId="176" fontId="3" fillId="0" borderId="4" xfId="0" applyNumberFormat="1" applyFont="1" applyFill="1" applyBorder="1" applyAlignment="1" applyProtection="1">
      <alignment horizontal="center" vertical="center" wrapText="1"/>
    </xf>
    <xf numFmtId="176" fontId="3" fillId="0" borderId="5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left" vertical="center" wrapText="1"/>
    </xf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176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176" fontId="3" fillId="0" borderId="3" xfId="0" applyNumberFormat="1" applyFont="1" applyBorder="1" applyAlignment="1" applyProtection="1">
      <alignment horizontal="center" vertical="center"/>
    </xf>
    <xf numFmtId="176" fontId="3" fillId="0" borderId="4" xfId="0" applyNumberFormat="1" applyFont="1" applyBorder="1" applyAlignment="1" applyProtection="1">
      <alignment horizontal="center" vertical="center"/>
    </xf>
    <xf numFmtId="176" fontId="3" fillId="0" borderId="5" xfId="0" applyNumberFormat="1" applyFont="1" applyBorder="1" applyAlignment="1" applyProtection="1">
      <alignment horizontal="center" vertical="center"/>
    </xf>
    <xf numFmtId="176" fontId="3" fillId="0" borderId="3" xfId="0" applyNumberFormat="1" applyFont="1" applyBorder="1" applyAlignment="1" applyProtection="1">
      <alignment horizontal="center" vertical="center" wrapText="1"/>
    </xf>
    <xf numFmtId="176" fontId="3" fillId="0" borderId="4" xfId="0" applyNumberFormat="1" applyFont="1" applyBorder="1" applyAlignment="1" applyProtection="1">
      <alignment horizontal="center" vertical="center" wrapText="1"/>
    </xf>
    <xf numFmtId="176" fontId="3" fillId="0" borderId="5" xfId="0" applyNumberFormat="1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view="pageBreakPreview" zoomScale="85" zoomScaleNormal="70" workbookViewId="0">
      <selection activeCell="N3" sqref="N3:O3"/>
    </sheetView>
  </sheetViews>
  <sheetFormatPr defaultColWidth="9" defaultRowHeight="14.1" outlineLevelRow="7"/>
  <cols>
    <col min="1" max="1" width="9.40833333333333" style="21" customWidth="1"/>
    <col min="2" max="2" width="17.7916666666667" style="21" customWidth="1"/>
    <col min="3" max="4" width="11.6166666666667" customWidth="1"/>
    <col min="5" max="5" width="11.6166666666667" hidden="1" customWidth="1"/>
    <col min="6" max="6" width="20.725" hidden="1" customWidth="1"/>
    <col min="7" max="7" width="20.725" customWidth="1"/>
    <col min="8" max="8" width="20.725" style="21" customWidth="1"/>
    <col min="9" max="9" width="25.3333333333333" customWidth="1"/>
  </cols>
  <sheetData>
    <row r="1" ht="78.5" customHeight="1" spans="1:9">
      <c r="A1" s="22" t="s">
        <v>0</v>
      </c>
      <c r="B1" s="22"/>
      <c r="C1" s="23"/>
      <c r="D1" s="23"/>
      <c r="E1" s="23"/>
      <c r="F1" s="23"/>
      <c r="G1" s="23"/>
      <c r="H1" s="22"/>
      <c r="I1" s="23"/>
    </row>
    <row r="2" ht="40.3" spans="1:9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24" t="s">
        <v>7</v>
      </c>
      <c r="H2" s="24" t="s">
        <v>8</v>
      </c>
      <c r="I2" s="25" t="s">
        <v>9</v>
      </c>
    </row>
    <row r="3" ht="145" customHeight="1" spans="1:9">
      <c r="A3" s="26">
        <v>1</v>
      </c>
      <c r="B3" s="27" t="s">
        <v>10</v>
      </c>
      <c r="C3" s="27" t="s">
        <v>11</v>
      </c>
      <c r="D3" s="27">
        <v>1</v>
      </c>
      <c r="E3" s="28"/>
      <c r="F3" s="28"/>
      <c r="G3" s="28"/>
      <c r="H3" s="12">
        <f>ROUND(D3*G3,2)</f>
        <v>0</v>
      </c>
      <c r="I3" s="29"/>
    </row>
    <row r="4" ht="133" customHeight="1" spans="1:9">
      <c r="A4" s="26">
        <v>2</v>
      </c>
      <c r="B4" s="27" t="s">
        <v>12</v>
      </c>
      <c r="C4" s="27" t="s">
        <v>11</v>
      </c>
      <c r="D4" s="27">
        <v>1</v>
      </c>
      <c r="E4" s="28"/>
      <c r="F4" s="28"/>
      <c r="G4" s="28"/>
      <c r="H4" s="12">
        <f>ROUND(D4*G4,2)</f>
        <v>0</v>
      </c>
      <c r="I4" s="29"/>
    </row>
    <row r="5" ht="133" customHeight="1" spans="1:9">
      <c r="A5" s="26">
        <v>3</v>
      </c>
      <c r="B5" s="27" t="s">
        <v>13</v>
      </c>
      <c r="C5" s="27" t="s">
        <v>11</v>
      </c>
      <c r="D5" s="27">
        <v>1</v>
      </c>
      <c r="E5" s="28"/>
      <c r="F5" s="28"/>
      <c r="G5" s="28"/>
      <c r="H5" s="12">
        <f>ROUND(D5*G5,2)</f>
        <v>0</v>
      </c>
      <c r="I5" s="29"/>
    </row>
    <row r="6" ht="133" customHeight="1" spans="1:9">
      <c r="A6" s="26">
        <v>4</v>
      </c>
      <c r="B6" s="27" t="s">
        <v>14</v>
      </c>
      <c r="C6" s="27" t="s">
        <v>11</v>
      </c>
      <c r="D6" s="27">
        <v>1</v>
      </c>
      <c r="E6" s="28"/>
      <c r="F6" s="28"/>
      <c r="G6" s="28"/>
      <c r="H6" s="12">
        <f>ROUND(D6*G6,2)</f>
        <v>0</v>
      </c>
      <c r="I6" s="29"/>
    </row>
    <row r="7" s="1" customFormat="1" ht="51" customHeight="1" spans="1:9">
      <c r="A7" s="30" t="s">
        <v>15</v>
      </c>
      <c r="B7" s="31"/>
      <c r="C7" s="31"/>
      <c r="D7" s="32"/>
      <c r="E7" s="33">
        <f>ROUND(SUM(H3:H6),2)</f>
        <v>0</v>
      </c>
      <c r="F7" s="34"/>
      <c r="G7" s="34"/>
      <c r="H7" s="34"/>
      <c r="I7" s="35"/>
    </row>
    <row r="8" ht="179" customHeight="1" spans="1:9">
      <c r="A8" s="36" t="s">
        <v>16</v>
      </c>
      <c r="B8" s="36"/>
      <c r="C8" s="36"/>
      <c r="D8" s="36"/>
      <c r="E8" s="36"/>
      <c r="F8" s="36"/>
      <c r="G8" s="36"/>
      <c r="H8" s="36"/>
      <c r="I8" s="36"/>
    </row>
  </sheetData>
  <sheetProtection selectLockedCells="1"/>
  <protectedRanges>
    <protectedRange password="C61D" sqref="H3 I3" name="区域1"/>
  </protectedRanges>
  <mergeCells count="4">
    <mergeCell ref="A1:I1"/>
    <mergeCell ref="A7:D7"/>
    <mergeCell ref="E7:I7"/>
    <mergeCell ref="A8:I8"/>
  </mergeCells>
  <printOptions horizontalCentered="1"/>
  <pageMargins left="0.708661417322835" right="0.708661417322835" top="1.14173228346457" bottom="0.748031496062992" header="0.511811023622047" footer="0.31496062992126"/>
  <pageSetup paperSize="9" scale="4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view="pageBreakPreview" zoomScale="85" zoomScaleNormal="70" topLeftCell="A5" workbookViewId="0">
      <selection activeCell="I3" sqref="I3:I9"/>
    </sheetView>
  </sheetViews>
  <sheetFormatPr defaultColWidth="9" defaultRowHeight="14.1"/>
  <cols>
    <col min="1" max="1" width="9.40833333333333" style="3" customWidth="1"/>
    <col min="2" max="2" width="17.7916666666667" style="3" customWidth="1"/>
    <col min="3" max="3" width="54.7" style="4" customWidth="1"/>
    <col min="4" max="5" width="11.6166666666667" style="4" customWidth="1"/>
    <col min="6" max="6" width="11.6166666666667" style="4" hidden="1" customWidth="1"/>
    <col min="7" max="7" width="20.725" style="4" hidden="1" customWidth="1"/>
    <col min="8" max="8" width="20.725" style="4" customWidth="1"/>
    <col min="9" max="9" width="20.725" style="3" customWidth="1"/>
    <col min="10" max="10" width="25.3333333333333" style="4" customWidth="1"/>
    <col min="11" max="16384" width="9" style="4"/>
  </cols>
  <sheetData>
    <row r="1" ht="78.5" customHeight="1" spans="1:10">
      <c r="A1" s="5" t="s">
        <v>17</v>
      </c>
      <c r="B1" s="5"/>
      <c r="C1" s="6"/>
      <c r="D1" s="6"/>
      <c r="E1" s="6"/>
      <c r="F1" s="6"/>
      <c r="G1" s="6"/>
      <c r="H1" s="6"/>
      <c r="I1" s="5"/>
      <c r="J1" s="6"/>
    </row>
    <row r="2" ht="40.3" spans="1:10">
      <c r="A2" s="7" t="s">
        <v>1</v>
      </c>
      <c r="B2" s="7" t="s">
        <v>2</v>
      </c>
      <c r="C2" s="8" t="s">
        <v>18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9</v>
      </c>
    </row>
    <row r="3" ht="145" customHeight="1" spans="1:10">
      <c r="A3" s="9">
        <v>1</v>
      </c>
      <c r="B3" s="10" t="s">
        <v>19</v>
      </c>
      <c r="C3" s="11" t="s">
        <v>20</v>
      </c>
      <c r="D3" s="10" t="s">
        <v>11</v>
      </c>
      <c r="E3" s="10">
        <v>1</v>
      </c>
      <c r="F3" s="12"/>
      <c r="G3" s="12"/>
      <c r="H3" s="12">
        <v>200000</v>
      </c>
      <c r="I3" s="12">
        <f t="shared" ref="I3:I8" si="0">ROUND(E3*H3,2)</f>
        <v>200000</v>
      </c>
      <c r="J3" s="13" t="s">
        <v>21</v>
      </c>
    </row>
    <row r="4" ht="133" customHeight="1" spans="1:10">
      <c r="A4" s="9">
        <v>2</v>
      </c>
      <c r="B4" s="10" t="s">
        <v>22</v>
      </c>
      <c r="C4" s="11" t="s">
        <v>23</v>
      </c>
      <c r="D4" s="10" t="s">
        <v>11</v>
      </c>
      <c r="E4" s="10">
        <v>1</v>
      </c>
      <c r="F4" s="12"/>
      <c r="G4" s="12"/>
      <c r="H4" s="12">
        <v>200000</v>
      </c>
      <c r="I4" s="12">
        <f t="shared" si="0"/>
        <v>200000</v>
      </c>
      <c r="J4" s="13" t="s">
        <v>21</v>
      </c>
    </row>
    <row r="5" ht="133" customHeight="1" spans="1:10">
      <c r="A5" s="9">
        <v>3</v>
      </c>
      <c r="B5" s="10" t="s">
        <v>24</v>
      </c>
      <c r="C5" s="11" t="s">
        <v>25</v>
      </c>
      <c r="D5" s="10" t="s">
        <v>11</v>
      </c>
      <c r="E5" s="10">
        <v>1</v>
      </c>
      <c r="F5" s="12"/>
      <c r="G5" s="12"/>
      <c r="H5" s="12">
        <v>200000</v>
      </c>
      <c r="I5" s="12">
        <f t="shared" si="0"/>
        <v>200000</v>
      </c>
      <c r="J5" s="13" t="s">
        <v>21</v>
      </c>
    </row>
    <row r="6" ht="133" customHeight="1" spans="1:10">
      <c r="A6" s="9">
        <v>4</v>
      </c>
      <c r="B6" s="10" t="s">
        <v>26</v>
      </c>
      <c r="C6" s="11" t="s">
        <v>27</v>
      </c>
      <c r="D6" s="10" t="s">
        <v>11</v>
      </c>
      <c r="E6" s="10">
        <v>1</v>
      </c>
      <c r="F6" s="12"/>
      <c r="G6" s="12"/>
      <c r="H6" s="12">
        <v>200000</v>
      </c>
      <c r="I6" s="12">
        <f t="shared" si="0"/>
        <v>200000</v>
      </c>
      <c r="J6" s="13" t="s">
        <v>21</v>
      </c>
    </row>
    <row r="7" ht="133" customHeight="1" spans="1:10">
      <c r="A7" s="9">
        <v>5</v>
      </c>
      <c r="B7" s="10" t="s">
        <v>28</v>
      </c>
      <c r="C7" s="11" t="s">
        <v>29</v>
      </c>
      <c r="D7" s="10" t="s">
        <v>11</v>
      </c>
      <c r="E7" s="10">
        <v>1</v>
      </c>
      <c r="F7" s="12"/>
      <c r="G7" s="12"/>
      <c r="H7" s="12">
        <v>200000</v>
      </c>
      <c r="I7" s="12">
        <f t="shared" si="0"/>
        <v>200000</v>
      </c>
      <c r="J7" s="13" t="s">
        <v>21</v>
      </c>
    </row>
    <row r="8" ht="133" customHeight="1" spans="1:10">
      <c r="A8" s="9">
        <v>6</v>
      </c>
      <c r="B8" s="10" t="s">
        <v>30</v>
      </c>
      <c r="C8" s="11" t="s">
        <v>31</v>
      </c>
      <c r="D8" s="10" t="s">
        <v>11</v>
      </c>
      <c r="E8" s="10">
        <v>1</v>
      </c>
      <c r="F8" s="12"/>
      <c r="G8" s="12"/>
      <c r="H8" s="12">
        <v>100000</v>
      </c>
      <c r="I8" s="12">
        <f t="shared" si="0"/>
        <v>100000</v>
      </c>
      <c r="J8" s="13" t="s">
        <v>21</v>
      </c>
    </row>
    <row r="9" s="2" customFormat="1" ht="51" customHeight="1" spans="1:10">
      <c r="A9" s="14" t="s">
        <v>15</v>
      </c>
      <c r="B9" s="15"/>
      <c r="C9" s="15"/>
      <c r="D9" s="15"/>
      <c r="E9" s="16"/>
      <c r="F9" s="17">
        <f>ROUND(SUM(I3:I8),2)</f>
        <v>1100000</v>
      </c>
      <c r="G9" s="18"/>
      <c r="H9" s="18"/>
      <c r="I9" s="18">
        <f>SUM(I3:I8)</f>
        <v>1100000</v>
      </c>
      <c r="J9" s="19"/>
    </row>
    <row r="10" ht="179" customHeight="1" spans="1:10">
      <c r="A10" s="20" t="s">
        <v>16</v>
      </c>
      <c r="B10" s="20"/>
      <c r="C10" s="20"/>
      <c r="D10" s="20"/>
      <c r="E10" s="20"/>
      <c r="F10" s="20"/>
      <c r="G10" s="20"/>
      <c r="H10" s="20"/>
      <c r="I10" s="20"/>
      <c r="J10" s="20"/>
    </row>
  </sheetData>
  <sheetProtection selectLockedCells="1"/>
  <protectedRanges>
    <protectedRange password="C61D" sqref="I3:J3" name="区域1"/>
  </protectedRanges>
  <mergeCells count="3">
    <mergeCell ref="A1:J1"/>
    <mergeCell ref="A9:E9"/>
    <mergeCell ref="A10:J10"/>
  </mergeCells>
  <printOptions horizontalCentered="1"/>
  <pageMargins left="0.708661417322835" right="0.708661417322835" top="1.14173228346457" bottom="0.748031496062992" header="0.511811023622047" footer="0.31496062992126"/>
  <pageSetup paperSize="9" scale="4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view="pageBreakPreview" zoomScale="85" zoomScaleNormal="70" topLeftCell="A5" workbookViewId="0">
      <selection activeCell="I3" sqref="I3:I9"/>
    </sheetView>
  </sheetViews>
  <sheetFormatPr defaultColWidth="9" defaultRowHeight="14.1"/>
  <cols>
    <col min="1" max="1" width="9.40833333333333" style="3" customWidth="1"/>
    <col min="2" max="2" width="17.7916666666667" style="3" customWidth="1"/>
    <col min="3" max="3" width="54.7" style="4" customWidth="1"/>
    <col min="4" max="5" width="11.6166666666667" style="4" customWidth="1"/>
    <col min="6" max="6" width="11.6166666666667" style="4" hidden="1" customWidth="1"/>
    <col min="7" max="7" width="20.725" style="4" hidden="1" customWidth="1"/>
    <col min="8" max="8" width="20.725" style="4" customWidth="1"/>
    <col min="9" max="9" width="20.725" style="3" customWidth="1"/>
    <col min="10" max="10" width="25.3333333333333" style="4" customWidth="1"/>
    <col min="11" max="16384" width="9" style="4"/>
  </cols>
  <sheetData>
    <row r="1" ht="78.5" customHeight="1" spans="1:10">
      <c r="A1" s="5" t="s">
        <v>17</v>
      </c>
      <c r="B1" s="5"/>
      <c r="C1" s="6"/>
      <c r="D1" s="6"/>
      <c r="E1" s="6"/>
      <c r="F1" s="6"/>
      <c r="G1" s="6"/>
      <c r="H1" s="6"/>
      <c r="I1" s="5"/>
      <c r="J1" s="6"/>
    </row>
    <row r="2" ht="40.3" spans="1:10">
      <c r="A2" s="7" t="s">
        <v>1</v>
      </c>
      <c r="B2" s="7" t="s">
        <v>2</v>
      </c>
      <c r="C2" s="8" t="s">
        <v>18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9</v>
      </c>
    </row>
    <row r="3" ht="145" customHeight="1" spans="1:10">
      <c r="A3" s="9">
        <v>1</v>
      </c>
      <c r="B3" s="10" t="s">
        <v>19</v>
      </c>
      <c r="C3" s="11" t="s">
        <v>20</v>
      </c>
      <c r="D3" s="10" t="s">
        <v>11</v>
      </c>
      <c r="E3" s="10">
        <v>1</v>
      </c>
      <c r="F3" s="12"/>
      <c r="G3" s="12"/>
      <c r="H3" s="12">
        <v>159000</v>
      </c>
      <c r="I3" s="12">
        <f t="shared" ref="I3:I8" si="0">ROUND(E3*H3,2)</f>
        <v>159000</v>
      </c>
      <c r="J3" s="13" t="s">
        <v>32</v>
      </c>
    </row>
    <row r="4" ht="133" customHeight="1" spans="1:10">
      <c r="A4" s="9">
        <v>2</v>
      </c>
      <c r="B4" s="10" t="s">
        <v>22</v>
      </c>
      <c r="C4" s="11" t="s">
        <v>23</v>
      </c>
      <c r="D4" s="10" t="s">
        <v>11</v>
      </c>
      <c r="E4" s="10">
        <v>1</v>
      </c>
      <c r="F4" s="12"/>
      <c r="G4" s="12"/>
      <c r="H4" s="12">
        <v>159000</v>
      </c>
      <c r="I4" s="12">
        <f t="shared" si="0"/>
        <v>159000</v>
      </c>
      <c r="J4" s="13" t="s">
        <v>32</v>
      </c>
    </row>
    <row r="5" ht="133" customHeight="1" spans="1:10">
      <c r="A5" s="9">
        <v>3</v>
      </c>
      <c r="B5" s="10" t="s">
        <v>24</v>
      </c>
      <c r="C5" s="11" t="s">
        <v>25</v>
      </c>
      <c r="D5" s="10" t="s">
        <v>11</v>
      </c>
      <c r="E5" s="10">
        <v>1</v>
      </c>
      <c r="F5" s="12"/>
      <c r="G5" s="12"/>
      <c r="H5" s="12">
        <v>159000</v>
      </c>
      <c r="I5" s="12">
        <f t="shared" si="0"/>
        <v>159000</v>
      </c>
      <c r="J5" s="13" t="s">
        <v>32</v>
      </c>
    </row>
    <row r="6" ht="133" customHeight="1" spans="1:10">
      <c r="A6" s="9">
        <v>4</v>
      </c>
      <c r="B6" s="10" t="s">
        <v>26</v>
      </c>
      <c r="C6" s="11" t="s">
        <v>27</v>
      </c>
      <c r="D6" s="10" t="s">
        <v>11</v>
      </c>
      <c r="E6" s="10">
        <v>1</v>
      </c>
      <c r="F6" s="12"/>
      <c r="G6" s="12"/>
      <c r="H6" s="12">
        <v>195720</v>
      </c>
      <c r="I6" s="12">
        <f t="shared" si="0"/>
        <v>195720</v>
      </c>
      <c r="J6" s="13" t="s">
        <v>32</v>
      </c>
    </row>
    <row r="7" ht="133" customHeight="1" spans="1:10">
      <c r="A7" s="9">
        <v>5</v>
      </c>
      <c r="B7" s="10" t="s">
        <v>28</v>
      </c>
      <c r="C7" s="11" t="s">
        <v>29</v>
      </c>
      <c r="D7" s="10" t="s">
        <v>11</v>
      </c>
      <c r="E7" s="10">
        <v>1</v>
      </c>
      <c r="F7" s="12"/>
      <c r="G7" s="12"/>
      <c r="H7" s="12">
        <v>233200</v>
      </c>
      <c r="I7" s="12">
        <f t="shared" si="0"/>
        <v>233200</v>
      </c>
      <c r="J7" s="13" t="s">
        <v>32</v>
      </c>
    </row>
    <row r="8" ht="133" customHeight="1" spans="1:10">
      <c r="A8" s="9">
        <v>6</v>
      </c>
      <c r="B8" s="10" t="s">
        <v>30</v>
      </c>
      <c r="C8" s="11" t="s">
        <v>31</v>
      </c>
      <c r="D8" s="10" t="s">
        <v>11</v>
      </c>
      <c r="E8" s="10">
        <v>1</v>
      </c>
      <c r="F8" s="12"/>
      <c r="G8" s="12"/>
      <c r="H8" s="12">
        <v>262880</v>
      </c>
      <c r="I8" s="12">
        <f t="shared" si="0"/>
        <v>262880</v>
      </c>
      <c r="J8" s="13" t="s">
        <v>32</v>
      </c>
    </row>
    <row r="9" s="2" customFormat="1" ht="51" customHeight="1" spans="1:10">
      <c r="A9" s="14" t="s">
        <v>15</v>
      </c>
      <c r="B9" s="15"/>
      <c r="C9" s="15"/>
      <c r="D9" s="15"/>
      <c r="E9" s="16"/>
      <c r="F9" s="17">
        <f>ROUND(SUM(I3:I8),2)</f>
        <v>1168800</v>
      </c>
      <c r="G9" s="18"/>
      <c r="H9" s="18"/>
      <c r="I9" s="18">
        <f>SUM(I3:I8)</f>
        <v>1168800</v>
      </c>
      <c r="J9" s="19"/>
    </row>
    <row r="10" ht="179" customHeight="1" spans="1:10">
      <c r="A10" s="20" t="s">
        <v>16</v>
      </c>
      <c r="B10" s="20"/>
      <c r="C10" s="20"/>
      <c r="D10" s="20"/>
      <c r="E10" s="20"/>
      <c r="F10" s="20"/>
      <c r="G10" s="20"/>
      <c r="H10" s="20"/>
      <c r="I10" s="20"/>
      <c r="J10" s="20"/>
    </row>
  </sheetData>
  <sheetProtection selectLockedCells="1"/>
  <protectedRanges>
    <protectedRange password="C61D" sqref="I3:J3" name="区域1"/>
  </protectedRanges>
  <mergeCells count="3">
    <mergeCell ref="A1:J1"/>
    <mergeCell ref="A9:E9"/>
    <mergeCell ref="A10:J10"/>
  </mergeCells>
  <printOptions horizontalCentered="1"/>
  <pageMargins left="0.708661417322835" right="0.708661417322835" top="1.14173228346457" bottom="0.748031496062992" header="0.511811023622047" footer="0.31496062992126"/>
  <pageSetup paperSize="9" scale="4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view="pageBreakPreview" zoomScale="85" zoomScaleNormal="70" topLeftCell="A5" workbookViewId="0">
      <selection activeCell="I3" sqref="I3:I9"/>
    </sheetView>
  </sheetViews>
  <sheetFormatPr defaultColWidth="9" defaultRowHeight="14.1"/>
  <cols>
    <col min="1" max="1" width="9.40833333333333" style="3" customWidth="1"/>
    <col min="2" max="2" width="17.7916666666667" style="3" customWidth="1"/>
    <col min="3" max="3" width="54.7" style="4" customWidth="1"/>
    <col min="4" max="5" width="11.6166666666667" style="4" customWidth="1"/>
    <col min="6" max="6" width="11.6166666666667" style="4" hidden="1" customWidth="1"/>
    <col min="7" max="7" width="20.725" style="4" hidden="1" customWidth="1"/>
    <col min="8" max="8" width="20.725" style="4" customWidth="1"/>
    <col min="9" max="9" width="20.725" style="3" customWidth="1"/>
    <col min="10" max="10" width="25.3333333333333" style="4" customWidth="1"/>
    <col min="11" max="16384" width="9" style="4"/>
  </cols>
  <sheetData>
    <row r="1" ht="78.5" customHeight="1" spans="1:10">
      <c r="A1" s="5" t="s">
        <v>17</v>
      </c>
      <c r="B1" s="5"/>
      <c r="C1" s="6"/>
      <c r="D1" s="6"/>
      <c r="E1" s="6"/>
      <c r="F1" s="6"/>
      <c r="G1" s="6"/>
      <c r="H1" s="6"/>
      <c r="I1" s="5"/>
      <c r="J1" s="6"/>
    </row>
    <row r="2" ht="40.3" spans="1:10">
      <c r="A2" s="7" t="s">
        <v>1</v>
      </c>
      <c r="B2" s="7" t="s">
        <v>2</v>
      </c>
      <c r="C2" s="8" t="s">
        <v>18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9</v>
      </c>
    </row>
    <row r="3" ht="145" customHeight="1" spans="1:10">
      <c r="A3" s="9">
        <v>1</v>
      </c>
      <c r="B3" s="10" t="s">
        <v>19</v>
      </c>
      <c r="C3" s="11" t="s">
        <v>20</v>
      </c>
      <c r="D3" s="10" t="s">
        <v>11</v>
      </c>
      <c r="E3" s="10">
        <v>1</v>
      </c>
      <c r="F3" s="12"/>
      <c r="G3" s="12"/>
      <c r="H3" s="12">
        <v>279000</v>
      </c>
      <c r="I3" s="12">
        <f t="shared" ref="I3:I8" si="0">ROUND(E3*H3,2)</f>
        <v>279000</v>
      </c>
      <c r="J3" s="13" t="s">
        <v>33</v>
      </c>
    </row>
    <row r="4" ht="133" customHeight="1" spans="1:10">
      <c r="A4" s="9">
        <v>2</v>
      </c>
      <c r="B4" s="10" t="s">
        <v>22</v>
      </c>
      <c r="C4" s="11" t="s">
        <v>23</v>
      </c>
      <c r="D4" s="10" t="s">
        <v>11</v>
      </c>
      <c r="E4" s="10">
        <v>1</v>
      </c>
      <c r="F4" s="12"/>
      <c r="G4" s="12"/>
      <c r="H4" s="12">
        <v>181800</v>
      </c>
      <c r="I4" s="12">
        <f t="shared" si="0"/>
        <v>181800</v>
      </c>
      <c r="J4" s="13" t="s">
        <v>33</v>
      </c>
    </row>
    <row r="5" ht="133" customHeight="1" spans="1:10">
      <c r="A5" s="9">
        <v>3</v>
      </c>
      <c r="B5" s="10" t="s">
        <v>24</v>
      </c>
      <c r="C5" s="11" t="s">
        <v>25</v>
      </c>
      <c r="D5" s="10" t="s">
        <v>11</v>
      </c>
      <c r="E5" s="10">
        <v>1</v>
      </c>
      <c r="F5" s="12"/>
      <c r="G5" s="12"/>
      <c r="H5" s="12">
        <v>162000</v>
      </c>
      <c r="I5" s="12">
        <f t="shared" si="0"/>
        <v>162000</v>
      </c>
      <c r="J5" s="13" t="s">
        <v>33</v>
      </c>
    </row>
    <row r="6" ht="133" customHeight="1" spans="1:10">
      <c r="A6" s="9">
        <v>4</v>
      </c>
      <c r="B6" s="10" t="s">
        <v>26</v>
      </c>
      <c r="C6" s="11" t="s">
        <v>27</v>
      </c>
      <c r="D6" s="10" t="s">
        <v>11</v>
      </c>
      <c r="E6" s="10">
        <v>1</v>
      </c>
      <c r="F6" s="12"/>
      <c r="G6" s="12"/>
      <c r="H6" s="12">
        <v>295200</v>
      </c>
      <c r="I6" s="12">
        <f t="shared" si="0"/>
        <v>295200</v>
      </c>
      <c r="J6" s="13" t="s">
        <v>33</v>
      </c>
    </row>
    <row r="7" ht="133" customHeight="1" spans="1:10">
      <c r="A7" s="9">
        <v>5</v>
      </c>
      <c r="B7" s="10" t="s">
        <v>28</v>
      </c>
      <c r="C7" s="11" t="s">
        <v>29</v>
      </c>
      <c r="D7" s="10" t="s">
        <v>11</v>
      </c>
      <c r="E7" s="10">
        <v>1</v>
      </c>
      <c r="F7" s="12"/>
      <c r="G7" s="12"/>
      <c r="H7" s="12">
        <v>171000</v>
      </c>
      <c r="I7" s="12">
        <f t="shared" si="0"/>
        <v>171000</v>
      </c>
      <c r="J7" s="13" t="s">
        <v>33</v>
      </c>
    </row>
    <row r="8" ht="133" customHeight="1" spans="1:10">
      <c r="A8" s="9">
        <v>6</v>
      </c>
      <c r="B8" s="10" t="s">
        <v>30</v>
      </c>
      <c r="C8" s="11" t="s">
        <v>31</v>
      </c>
      <c r="D8" s="10" t="s">
        <v>11</v>
      </c>
      <c r="E8" s="10">
        <v>1</v>
      </c>
      <c r="F8" s="12"/>
      <c r="G8" s="12"/>
      <c r="H8" s="12">
        <v>126000</v>
      </c>
      <c r="I8" s="12">
        <f t="shared" si="0"/>
        <v>126000</v>
      </c>
      <c r="J8" s="13" t="s">
        <v>33</v>
      </c>
    </row>
    <row r="9" s="2" customFormat="1" ht="51" customHeight="1" spans="1:10">
      <c r="A9" s="14" t="s">
        <v>15</v>
      </c>
      <c r="B9" s="15"/>
      <c r="C9" s="15"/>
      <c r="D9" s="15"/>
      <c r="E9" s="16"/>
      <c r="F9" s="17">
        <f>ROUND(SUM(I3:I8),2)</f>
        <v>1215000</v>
      </c>
      <c r="G9" s="18"/>
      <c r="H9" s="18"/>
      <c r="I9" s="18">
        <f>SUM(I3:I8)</f>
        <v>1215000</v>
      </c>
      <c r="J9" s="19"/>
    </row>
    <row r="10" ht="179" customHeight="1" spans="1:10">
      <c r="A10" s="20" t="s">
        <v>16</v>
      </c>
      <c r="B10" s="20"/>
      <c r="C10" s="20"/>
      <c r="D10" s="20"/>
      <c r="E10" s="20"/>
      <c r="F10" s="20"/>
      <c r="G10" s="20"/>
      <c r="H10" s="20"/>
      <c r="I10" s="20"/>
      <c r="J10" s="20"/>
    </row>
  </sheetData>
  <sheetProtection selectLockedCells="1"/>
  <protectedRanges>
    <protectedRange password="C61D" sqref="I3:J3" name="区域1"/>
  </protectedRanges>
  <mergeCells count="3">
    <mergeCell ref="A1:J1"/>
    <mergeCell ref="A9:E9"/>
    <mergeCell ref="A10:J10"/>
  </mergeCells>
  <printOptions horizontalCentered="1"/>
  <pageMargins left="0.708661417322835" right="0.708661417322835" top="1.14173228346457" bottom="0.748031496062992" header="0.511811023622047" footer="0.31496062992126"/>
  <pageSetup paperSize="9" scale="4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view="pageBreakPreview" zoomScale="85" zoomScaleNormal="70" topLeftCell="A5" workbookViewId="0">
      <selection activeCell="I3" sqref="I3:I9"/>
    </sheetView>
  </sheetViews>
  <sheetFormatPr defaultColWidth="9" defaultRowHeight="14.1"/>
  <cols>
    <col min="1" max="1" width="9.40833333333333" style="3" customWidth="1"/>
    <col min="2" max="2" width="17.7916666666667" style="3" customWidth="1"/>
    <col min="3" max="3" width="54.7" style="4" customWidth="1"/>
    <col min="4" max="5" width="11.6166666666667" style="4" customWidth="1"/>
    <col min="6" max="6" width="11.6166666666667" style="4" hidden="1" customWidth="1"/>
    <col min="7" max="7" width="20.725" style="4" hidden="1" customWidth="1"/>
    <col min="8" max="8" width="20.725" style="4" customWidth="1"/>
    <col min="9" max="9" width="20.725" style="3" customWidth="1"/>
    <col min="10" max="10" width="25.3333333333333" style="4" customWidth="1"/>
    <col min="11" max="16384" width="9" style="4"/>
  </cols>
  <sheetData>
    <row r="1" ht="78.5" customHeight="1" spans="1:10">
      <c r="A1" s="5" t="s">
        <v>17</v>
      </c>
      <c r="B1" s="5"/>
      <c r="C1" s="6"/>
      <c r="D1" s="6"/>
      <c r="E1" s="6"/>
      <c r="F1" s="6"/>
      <c r="G1" s="6"/>
      <c r="H1" s="6"/>
      <c r="I1" s="5"/>
      <c r="J1" s="6"/>
    </row>
    <row r="2" ht="40.3" spans="1:10">
      <c r="A2" s="7" t="s">
        <v>1</v>
      </c>
      <c r="B2" s="7" t="s">
        <v>2</v>
      </c>
      <c r="C2" s="8" t="s">
        <v>18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9</v>
      </c>
    </row>
    <row r="3" ht="145" customHeight="1" spans="1:10">
      <c r="A3" s="9">
        <v>1</v>
      </c>
      <c r="B3" s="10" t="s">
        <v>19</v>
      </c>
      <c r="C3" s="11" t="s">
        <v>20</v>
      </c>
      <c r="D3" s="10" t="s">
        <v>11</v>
      </c>
      <c r="E3" s="10">
        <v>1</v>
      </c>
      <c r="F3" s="12"/>
      <c r="G3" s="12"/>
      <c r="H3" s="12">
        <v>238680</v>
      </c>
      <c r="I3" s="12">
        <f t="shared" ref="I3:I8" si="0">ROUND(E3*H3,2)</f>
        <v>238680</v>
      </c>
      <c r="J3" s="13" t="s">
        <v>34</v>
      </c>
    </row>
    <row r="4" ht="133" customHeight="1" spans="1:10">
      <c r="A4" s="9">
        <v>2</v>
      </c>
      <c r="B4" s="10" t="s">
        <v>22</v>
      </c>
      <c r="C4" s="11" t="s">
        <v>23</v>
      </c>
      <c r="D4" s="10" t="s">
        <v>11</v>
      </c>
      <c r="E4" s="10">
        <v>1</v>
      </c>
      <c r="F4" s="12"/>
      <c r="G4" s="12"/>
      <c r="H4" s="12">
        <v>159120</v>
      </c>
      <c r="I4" s="12">
        <f t="shared" si="0"/>
        <v>159120</v>
      </c>
      <c r="J4" s="13" t="s">
        <v>34</v>
      </c>
    </row>
    <row r="5" ht="133" customHeight="1" spans="1:10">
      <c r="A5" s="9">
        <v>3</v>
      </c>
      <c r="B5" s="10" t="s">
        <v>24</v>
      </c>
      <c r="C5" s="11" t="s">
        <v>25</v>
      </c>
      <c r="D5" s="10" t="s">
        <v>11</v>
      </c>
      <c r="E5" s="10">
        <v>1</v>
      </c>
      <c r="F5" s="12"/>
      <c r="G5" s="12"/>
      <c r="H5" s="12">
        <v>225420</v>
      </c>
      <c r="I5" s="12">
        <f t="shared" si="0"/>
        <v>225420</v>
      </c>
      <c r="J5" s="13" t="s">
        <v>34</v>
      </c>
    </row>
    <row r="6" ht="133" customHeight="1" spans="1:10">
      <c r="A6" s="9">
        <v>4</v>
      </c>
      <c r="B6" s="10" t="s">
        <v>26</v>
      </c>
      <c r="C6" s="11" t="s">
        <v>27</v>
      </c>
      <c r="D6" s="10" t="s">
        <v>11</v>
      </c>
      <c r="E6" s="10">
        <v>1</v>
      </c>
      <c r="F6" s="12"/>
      <c r="G6" s="12"/>
      <c r="H6" s="12">
        <v>251940</v>
      </c>
      <c r="I6" s="12">
        <f t="shared" si="0"/>
        <v>251940</v>
      </c>
      <c r="J6" s="13" t="s">
        <v>34</v>
      </c>
    </row>
    <row r="7" ht="133" customHeight="1" spans="1:10">
      <c r="A7" s="9">
        <v>5</v>
      </c>
      <c r="B7" s="10" t="s">
        <v>28</v>
      </c>
      <c r="C7" s="11" t="s">
        <v>29</v>
      </c>
      <c r="D7" s="10" t="s">
        <v>11</v>
      </c>
      <c r="E7" s="10">
        <v>1</v>
      </c>
      <c r="F7" s="12"/>
      <c r="G7" s="12"/>
      <c r="H7" s="12">
        <v>265000</v>
      </c>
      <c r="I7" s="12">
        <f t="shared" si="0"/>
        <v>265000</v>
      </c>
      <c r="J7" s="13" t="s">
        <v>34</v>
      </c>
    </row>
    <row r="8" ht="133" customHeight="1" spans="1:10">
      <c r="A8" s="9">
        <v>6</v>
      </c>
      <c r="B8" s="10" t="s">
        <v>30</v>
      </c>
      <c r="C8" s="11" t="s">
        <v>31</v>
      </c>
      <c r="D8" s="10" t="s">
        <v>11</v>
      </c>
      <c r="E8" s="10">
        <v>1</v>
      </c>
      <c r="F8" s="12"/>
      <c r="G8" s="12"/>
      <c r="H8" s="12">
        <v>185840</v>
      </c>
      <c r="I8" s="12">
        <f t="shared" si="0"/>
        <v>185840</v>
      </c>
      <c r="J8" s="13" t="s">
        <v>34</v>
      </c>
    </row>
    <row r="9" s="2" customFormat="1" ht="51" customHeight="1" spans="1:10">
      <c r="A9" s="14" t="s">
        <v>15</v>
      </c>
      <c r="B9" s="15"/>
      <c r="C9" s="15"/>
      <c r="D9" s="15"/>
      <c r="E9" s="16"/>
      <c r="F9" s="17">
        <f>ROUND(SUM(I3:I8),2)</f>
        <v>1326000</v>
      </c>
      <c r="G9" s="18"/>
      <c r="H9" s="18"/>
      <c r="I9" s="18">
        <f>SUM(I3:I8)</f>
        <v>1326000</v>
      </c>
      <c r="J9" s="19"/>
    </row>
    <row r="10" ht="179" customHeight="1" spans="1:10">
      <c r="A10" s="20" t="s">
        <v>16</v>
      </c>
      <c r="B10" s="20"/>
      <c r="C10" s="20"/>
      <c r="D10" s="20"/>
      <c r="E10" s="20"/>
      <c r="F10" s="20"/>
      <c r="G10" s="20"/>
      <c r="H10" s="20"/>
      <c r="I10" s="20"/>
      <c r="J10" s="20"/>
    </row>
  </sheetData>
  <sheetProtection selectLockedCells="1"/>
  <protectedRanges>
    <protectedRange password="C61D" sqref="I3:J3" name="区域1"/>
  </protectedRanges>
  <mergeCells count="3">
    <mergeCell ref="A1:J1"/>
    <mergeCell ref="A9:E9"/>
    <mergeCell ref="A10:J10"/>
  </mergeCells>
  <printOptions horizontalCentered="1"/>
  <pageMargins left="0.708661417322835" right="0.708661417322835" top="1.14173228346457" bottom="0.748031496062992" header="0.511811023622047" footer="0.31496062992126"/>
  <pageSetup paperSize="9" scale="4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H9"/>
  <sheetViews>
    <sheetView workbookViewId="0">
      <selection activeCell="H8" sqref="H8"/>
    </sheetView>
  </sheetViews>
  <sheetFormatPr defaultColWidth="9" defaultRowHeight="14.1" outlineLevelCol="7"/>
  <cols>
    <col min="3" max="8" width="11.375"/>
  </cols>
  <sheetData>
    <row r="2" spans="3:8">
      <c r="G2" t="s">
        <v>35</v>
      </c>
      <c r="H2" t="s">
        <v>36</v>
      </c>
    </row>
    <row r="3" spans="3:8">
      <c r="C3" s="1">
        <v>200000</v>
      </c>
      <c r="D3" s="1">
        <v>159000</v>
      </c>
      <c r="E3" s="1">
        <v>279000</v>
      </c>
      <c r="F3" s="1">
        <v>238680</v>
      </c>
      <c r="G3" s="1">
        <f>ROUND(AVERAGE(C3:F3),2)</f>
        <v>219170</v>
      </c>
      <c r="H3" s="1">
        <v>159000</v>
      </c>
    </row>
    <row r="4" spans="3:8">
      <c r="C4" s="1">
        <v>200000</v>
      </c>
      <c r="D4" s="1">
        <v>159000</v>
      </c>
      <c r="E4" s="1">
        <v>181800</v>
      </c>
      <c r="F4" s="1">
        <v>159120</v>
      </c>
      <c r="G4" s="1">
        <f t="shared" ref="G4:G9" si="0">ROUND(AVERAGE(C4:F4),2)</f>
        <v>174980</v>
      </c>
      <c r="H4" s="1">
        <v>159000</v>
      </c>
    </row>
    <row r="5" spans="3:8">
      <c r="C5" s="1">
        <v>200000</v>
      </c>
      <c r="D5" s="1">
        <v>159000</v>
      </c>
      <c r="E5" s="1">
        <v>162000</v>
      </c>
      <c r="F5" s="1">
        <v>225420</v>
      </c>
      <c r="G5" s="1">
        <f t="shared" si="0"/>
        <v>186605</v>
      </c>
      <c r="H5" s="1">
        <v>159000</v>
      </c>
    </row>
    <row r="6" spans="3:8">
      <c r="C6" s="1">
        <v>200000</v>
      </c>
      <c r="D6" s="1">
        <v>195720</v>
      </c>
      <c r="E6" s="1">
        <v>295200</v>
      </c>
      <c r="F6" s="1">
        <v>251940</v>
      </c>
      <c r="G6" s="1">
        <f t="shared" si="0"/>
        <v>235715</v>
      </c>
      <c r="H6" s="1">
        <v>195720</v>
      </c>
    </row>
    <row r="7" spans="3:8">
      <c r="C7" s="1">
        <v>200000</v>
      </c>
      <c r="D7" s="1">
        <v>233200</v>
      </c>
      <c r="E7" s="1">
        <v>171000</v>
      </c>
      <c r="F7" s="1">
        <v>265000</v>
      </c>
      <c r="G7" s="1">
        <f t="shared" si="0"/>
        <v>217300</v>
      </c>
      <c r="H7" s="1">
        <v>171000</v>
      </c>
    </row>
    <row r="8" spans="3:8">
      <c r="C8" s="1">
        <v>100000</v>
      </c>
      <c r="D8" s="1">
        <v>262880</v>
      </c>
      <c r="E8" s="1">
        <v>126000</v>
      </c>
      <c r="F8" s="1">
        <v>185840</v>
      </c>
      <c r="G8" s="1">
        <f t="shared" si="0"/>
        <v>168680</v>
      </c>
      <c r="H8" s="1">
        <v>100000</v>
      </c>
    </row>
    <row r="9" spans="3:8">
      <c r="C9" s="1">
        <v>1100000</v>
      </c>
      <c r="D9" s="1">
        <v>1168800</v>
      </c>
      <c r="E9" s="1">
        <v>1215000</v>
      </c>
      <c r="F9" s="1">
        <v>1326000</v>
      </c>
      <c r="G9" s="1">
        <f t="shared" si="0"/>
        <v>1202450</v>
      </c>
      <c r="H9" s="1">
        <v>1100000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  <rangeList sheetStid="2" master="" otherUserPermission="visible">
    <arrUserId title="区域1" rangeCreator="" othersAccessPermission="edit"/>
  </rangeList>
  <rangeList sheetStid="3" master="" otherUserPermission="visible">
    <arrUserId title="区域1" rangeCreator="" othersAccessPermission="edit"/>
  </rangeList>
  <rangeList sheetStid="4" master="" otherUserPermission="visible">
    <arrUserId title="区域1" rangeCreator="" othersAccessPermission="edit"/>
  </rangeList>
  <rangeList sheetStid="5" master="" otherUserPermission="visible">
    <arrUserId title="区域1" rangeCreator="" othersAccessPermission="edit"/>
  </rangeList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Sheet1</vt:lpstr>
      <vt:lpstr>北京湃博信息科技有限公司</vt:lpstr>
      <vt:lpstr>德科仕通信（上海）有限公司</vt:lpstr>
      <vt:lpstr>上海成思信息科技有限公司</vt:lpstr>
      <vt:lpstr>西安思华信息技术有限公司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陈鑫</dc:creator>
  <cp:lastModifiedBy>gc</cp:lastModifiedBy>
  <dcterms:created xsi:type="dcterms:W3CDTF">2015-06-05T18:19:00Z</dcterms:created>
  <cp:lastPrinted>2024-05-11T07:09:00Z</cp:lastPrinted>
  <dcterms:modified xsi:type="dcterms:W3CDTF">2026-11-04T08:29:27Z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32546C2EBA674485B17CC8D3D922CBDC_13</vt:lpwstr>
  </property>
  <property fmtid="{D5CDD505-2E9C-101B-9397-08002B2CF9AE}" pid="4" name="CalculationRule">
    <vt:i4>0</vt:i4>
  </property>
</Properties>
</file>